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4235" activeTab="1"/>
  </bookViews>
  <sheets>
    <sheet name="NASLOVNICA" sheetId="5" r:id="rId1"/>
    <sheet name="TROŠKOVNIK" sheetId="1" r:id="rId2"/>
    <sheet name="Sheet2" sheetId="2" r:id="rId3"/>
  </sheets>
  <externalReferences>
    <externalReference r:id="rId4"/>
  </externalReferences>
  <definedNames>
    <definedName name="Kolnik_16.3.">'[1]16. Prometnice'!$G$277</definedName>
    <definedName name="Odvod_16.4.">'[1]16. Prometnice'!$G$329</definedName>
    <definedName name="_xlnm.Print_Area" localSheetId="1">TROŠKOVNIK!$A$1:$F$107</definedName>
    <definedName name="Pripr_16.1.">'[1]16. Prometnice'!$G$66</definedName>
    <definedName name="Sign_16.5.">'[1]16. Prometnice'!$G$408</definedName>
    <definedName name="Zem_16.2.">'[1]16. Prometnice'!$G$130</definedName>
  </definedNames>
  <calcPr calcId="162913" refMode="R1C1"/>
</workbook>
</file>

<file path=xl/calcChain.xml><?xml version="1.0" encoding="utf-8"?>
<calcChain xmlns="http://schemas.openxmlformats.org/spreadsheetml/2006/main">
  <c r="F92" i="1" l="1"/>
  <c r="F89" i="1"/>
  <c r="F93" i="1" s="1"/>
  <c r="F95" i="1" s="1"/>
  <c r="F90" i="1"/>
  <c r="F91" i="1"/>
  <c r="F83" i="1"/>
  <c r="F80" i="1"/>
  <c r="F77" i="1"/>
  <c r="F74" i="1"/>
  <c r="F71" i="1"/>
  <c r="F68" i="1"/>
  <c r="F65" i="1"/>
  <c r="F62" i="1"/>
  <c r="F59" i="1"/>
  <c r="F56" i="1"/>
  <c r="F46" i="1"/>
  <c r="F53" i="1"/>
  <c r="F44" i="1"/>
  <c r="F41" i="1"/>
  <c r="F38" i="1"/>
  <c r="F35" i="1"/>
  <c r="F32" i="1"/>
  <c r="F24" i="1"/>
  <c r="F22" i="1"/>
  <c r="F21" i="1"/>
  <c r="F20" i="1"/>
  <c r="F16" i="1"/>
  <c r="F13" i="1"/>
  <c r="F10" i="1"/>
  <c r="F7" i="1"/>
  <c r="B91" i="1" l="1"/>
  <c r="B90" i="1"/>
  <c r="B89" i="1"/>
</calcChain>
</file>

<file path=xl/sharedStrings.xml><?xml version="1.0" encoding="utf-8"?>
<sst xmlns="http://schemas.openxmlformats.org/spreadsheetml/2006/main" count="119" uniqueCount="75">
  <si>
    <t>m3</t>
  </si>
  <si>
    <t>1.</t>
  </si>
  <si>
    <t>2.</t>
  </si>
  <si>
    <t>3.</t>
  </si>
  <si>
    <t>ZEMLJANI RADOVI</t>
  </si>
  <si>
    <t>UKUPNO ZEMLJANI RADOVI:</t>
  </si>
  <si>
    <t>ZIDARSKI RADOVI</t>
  </si>
  <si>
    <t>m'</t>
  </si>
  <si>
    <t>m2</t>
  </si>
  <si>
    <t>RADOVI NA DRENAŽI</t>
  </si>
  <si>
    <t>kom</t>
  </si>
  <si>
    <t>4.</t>
  </si>
  <si>
    <t>5.</t>
  </si>
  <si>
    <t>6.</t>
  </si>
  <si>
    <t>7.</t>
  </si>
  <si>
    <t>8.</t>
  </si>
  <si>
    <t>9.</t>
  </si>
  <si>
    <t>10.</t>
  </si>
  <si>
    <t>RADOVI DRENAŽE ŽUPNOG DVORA U MARUŠEVCU</t>
  </si>
  <si>
    <r>
      <rPr>
        <b/>
        <sz val="11"/>
        <color theme="1"/>
        <rFont val="Calibri"/>
        <family val="2"/>
        <charset val="238"/>
        <scheme val="minor"/>
      </rPr>
      <t>Iskopi pri izradi drenaže.</t>
    </r>
    <r>
      <rPr>
        <sz val="11"/>
        <color theme="1"/>
        <rFont val="Calibri"/>
        <family val="2"/>
        <charset val="238"/>
        <scheme val="minor"/>
      </rPr>
      <t xml:space="preserve">
Strojni i ručni iskop zemlje oko objekta za drenažu u zemlji III./IV. kategorije. Širina iskopa do 1.0 m, dubine 1 - 1.2 m. Pažljivi rad kod iskopa s obzirom na nepoznate uvjete ispod nivoa terena i neposredno uz temelje objekta. 
Za objekt predvidjeti i pažljiv ručni iskop.
Odlaganje dijela materijala na privremenu gradilišnu deponiju radi kasnijeg odvoza. Privremeni pokosi iskopa mogu se izvesti u nagibu 3:1. Obračun se provodi u sraslom stanju.
</t>
    </r>
  </si>
  <si>
    <t>UKUPNO ZIDARSKI RADOVI:</t>
  </si>
  <si>
    <t>kpl</t>
  </si>
  <si>
    <r>
      <rPr>
        <b/>
        <sz val="11"/>
        <color theme="1"/>
        <rFont val="Calibri"/>
        <family val="2"/>
        <charset val="238"/>
        <scheme val="minor"/>
      </rPr>
      <t>Postava geotekstila.</t>
    </r>
    <r>
      <rPr>
        <sz val="11"/>
        <color theme="1"/>
        <rFont val="Calibri"/>
        <family val="2"/>
        <charset val="238"/>
        <scheme val="minor"/>
      </rPr>
      <t xml:space="preserve">
Dobava i postava filtrirajuće folije protiv zamuljavanja drenažnog sustava od netkanog geotekstila (250 grama). Utrošak geotekstila ~3.0 m²/m¹ drenaže.</t>
    </r>
  </si>
  <si>
    <t>REKAPITULACIJA</t>
  </si>
  <si>
    <t>A</t>
  </si>
  <si>
    <t>B</t>
  </si>
  <si>
    <t>C</t>
  </si>
  <si>
    <t>SVEUKUPNO</t>
  </si>
  <si>
    <t>PDV 25%</t>
  </si>
  <si>
    <t>MJESTO I DATUM:</t>
  </si>
  <si>
    <t>Mihael Cahun mag.ing.aedif.</t>
  </si>
  <si>
    <t>DIREKTOR:</t>
  </si>
  <si>
    <t>Dražen Boić dipl.ing.arh.</t>
  </si>
  <si>
    <t>TROŠKOVNIK</t>
  </si>
  <si>
    <t>Lokacija:</t>
  </si>
  <si>
    <t>Investitor:</t>
  </si>
  <si>
    <t>Građevina:</t>
  </si>
  <si>
    <t>k.č.br. 4, k.o. Maruševec</t>
  </si>
  <si>
    <t>OPĆINA MARUŠEVEC
Maruševec 6, 42243 Maruševec
OIB: 26670454549</t>
  </si>
  <si>
    <t>UKUPNO DRENAŽNI RADOVI:</t>
  </si>
  <si>
    <t>količina</t>
  </si>
  <si>
    <t>jedinična
mjera</t>
  </si>
  <si>
    <t>opis</t>
  </si>
  <si>
    <t>jedinična
cijena/kn</t>
  </si>
  <si>
    <t>ukupna
cijena/kn</t>
  </si>
  <si>
    <t>Maruševec 2, 42243 Maruševec</t>
  </si>
  <si>
    <t>PROJEKTANT:</t>
  </si>
  <si>
    <t>Ivanec, Rujan, 2017.</t>
  </si>
  <si>
    <t>P-067/17-DB</t>
  </si>
  <si>
    <t>OZNAKA PROJEKTA:</t>
  </si>
  <si>
    <r>
      <rPr>
        <b/>
        <sz val="11"/>
        <color theme="1"/>
        <rFont val="Calibri"/>
        <family val="2"/>
        <charset val="238"/>
        <scheme val="minor"/>
      </rPr>
      <t>Postava drenažnih cijevi.</t>
    </r>
    <r>
      <rPr>
        <sz val="11"/>
        <color theme="1"/>
        <rFont val="Calibri"/>
        <family val="2"/>
        <charset val="238"/>
        <scheme val="minor"/>
      </rPr>
      <t xml:space="preserve">
Dobava i ugradnja perforiranih drenažnih cijevi DN 160 mm (Raudril ili jednakovrijedog proizvoda) za odvodnju drenažne procjedne vode (treba ugraditi na betonsku podlogu od betona što je obračunato posebnoj stavci u uzdužnom nagibu od 1.5%).</t>
    </r>
  </si>
  <si>
    <r>
      <rPr>
        <b/>
        <sz val="11"/>
        <color theme="1"/>
        <rFont val="Calibri"/>
        <family val="2"/>
        <charset val="238"/>
        <scheme val="minor"/>
      </rPr>
      <t>Izrada kamenog filtera drenaže.</t>
    </r>
    <r>
      <rPr>
        <sz val="11"/>
        <color theme="1"/>
        <rFont val="Calibri"/>
        <family val="2"/>
        <charset val="238"/>
        <scheme val="minor"/>
      </rPr>
      <t xml:space="preserve">
Dobava i ugradnja, zatrpavanje i zatvaranje dijela rova iznad drenažne cijevi drenažnim kamenim materijalom - separirani drobljeni kamen granulacije Ø30 - Ø60 mm (alternativno riječni šljunak). 
U cijenu stavke uključen je samo sloj kamena koji je umotan u geotekstil u visini od ~60 cm i u širini rova 0.8 - 1.0 m. Zatrpavanje preostalog dijela iskopa obračunato je u posebnoj stavci. </t>
    </r>
  </si>
  <si>
    <r>
      <rPr>
        <b/>
        <sz val="11"/>
        <color theme="1"/>
        <rFont val="Calibri"/>
        <family val="2"/>
        <charset val="238"/>
        <scheme val="minor"/>
      </rPr>
      <t>Ugradnja betonskog holkera.</t>
    </r>
    <r>
      <rPr>
        <sz val="11"/>
        <color theme="1"/>
        <rFont val="Calibri"/>
        <family val="2"/>
        <charset val="238"/>
        <scheme val="minor"/>
      </rPr>
      <t xml:space="preserve">
Ugradnja betonskog holkera uz rub temeljnog isparivača (betonski polufabrikat ili isti izvesti na licu mjesta).</t>
    </r>
  </si>
  <si>
    <r>
      <rPr>
        <b/>
        <sz val="11"/>
        <color theme="1"/>
        <rFont val="Calibri"/>
        <family val="2"/>
        <charset val="238"/>
        <scheme val="minor"/>
      </rPr>
      <t>Ugradnja temeljnog isparivača.</t>
    </r>
    <r>
      <rPr>
        <sz val="11"/>
        <color theme="1"/>
        <rFont val="Calibri"/>
        <family val="2"/>
        <charset val="238"/>
        <scheme val="minor"/>
      </rPr>
      <t xml:space="preserve">
Ugradnja temeljnog isparivača u visini +15 cm od terena oko objekta i na razmaku od 2.0 m prema projektu. Isparivač je od PVC cijevi Ø50 mm, dužine
100 cm, sa postavom zaštitne mrežice od inoxa na izlazu cijevi za sprječavanje ulaza kukaca i začepljenja ventilacije (prema detaljnom nacrtu).</t>
    </r>
  </si>
  <si>
    <r>
      <rPr>
        <b/>
        <sz val="11"/>
        <color theme="1"/>
        <rFont val="Calibri"/>
        <family val="2"/>
        <charset val="238"/>
        <scheme val="minor"/>
      </rPr>
      <t>Zatrpavanje drenaže kamenim materijalom.</t>
    </r>
    <r>
      <rPr>
        <sz val="11"/>
        <color theme="1"/>
        <rFont val="Calibri"/>
        <family val="2"/>
        <charset val="238"/>
        <scheme val="minor"/>
      </rPr>
      <t xml:space="preserve">
Dobava i ugradnja, zatrpavanje i zatvaranje rova drenaže drenažnim kamenim materijalom - separirani drobljeni kamen granulacije Ø30 - Ø60 mm (alternativno riječni šljunak). U cijenu stavke uključen sloj kamena iznad geotekstila. Svi rovovi se u cjelosti zatrpavaju drenažnim kamenom - šljunkom.
Kameni materijal za drenažu. Utrošak drenažnog kamena je ~ 1 m³/m¹ drenaže.</t>
    </r>
  </si>
  <si>
    <r>
      <rPr>
        <b/>
        <sz val="11"/>
        <color theme="1"/>
        <rFont val="Calibri"/>
        <family val="2"/>
        <charset val="238"/>
        <scheme val="minor"/>
      </rPr>
      <t>Pupčasta zaštitna traka</t>
    </r>
    <r>
      <rPr>
        <sz val="11"/>
        <color theme="1"/>
        <rFont val="Calibri"/>
        <family val="2"/>
        <charset val="238"/>
        <scheme val="minor"/>
      </rPr>
      <t xml:space="preserve"> - folija (gutta beta ili
jednakovrijedan proizvod).
Dobava i postava pupčaste trake - folije (gutta beta ili jednakovrijedan proizvod) s vanjske strane temelja, učvršćeno sa Z profilima i pričvršćeno čeličnim čavlićima i zaštitnim čepovima za zid. Pupčastom folijom prekriti ventilacijsku cijev za ventiliranje zida, a dno obraditi cementnim mortom (prema nacrtu detalja). </t>
    </r>
  </si>
  <si>
    <r>
      <rPr>
        <b/>
        <sz val="11"/>
        <color theme="1"/>
        <rFont val="Calibri"/>
        <family val="2"/>
        <charset val="238"/>
        <scheme val="minor"/>
      </rPr>
      <t>Cijevi za ventilaciju temelja.</t>
    </r>
    <r>
      <rPr>
        <sz val="11"/>
        <color theme="1"/>
        <rFont val="Calibri"/>
        <family val="2"/>
        <charset val="238"/>
        <scheme val="minor"/>
      </rPr>
      <t xml:space="preserve">
Dobava i postava perforirane ventilacijske cijevi Ø110 mm, pri dnu temelja za prirodnu ili prisilnu ventilaciju temeljnog zida. Ventilacijsku cijev postaviti uz zid u već pripremljeni ležaj u betonskom rigolu, učvrstiti cementnim mortom visine ~3.0 cm i dignuti vertikalu za izvedbu podtlaka na dvorišnom zidu (prema nacrtu) te je prekriti pupčastom folijom (obračunava se posebno) tako da tlak struji do temeljnog isparivača kroz koji izlazi van (prema detalju).
</t>
    </r>
  </si>
  <si>
    <r>
      <rPr>
        <b/>
        <sz val="11"/>
        <color theme="1"/>
        <rFont val="Calibri"/>
        <family val="2"/>
        <charset val="238"/>
        <scheme val="minor"/>
      </rPr>
      <t>Podžbukne vertikale.</t>
    </r>
    <r>
      <rPr>
        <sz val="11"/>
        <color theme="1"/>
        <rFont val="Calibri"/>
        <family val="2"/>
        <charset val="238"/>
        <scheme val="minor"/>
      </rPr>
      <t xml:space="preserve">
Ugradnja vertikala podžbukno Ø64 mm od visine +15 cm do +100 cm iznad kote terena. Vertikale se ugrađuju u zid pod žbuku. Uračunati sav ugradbeni materijal i radove - vertikale, koljena i ventilacijske rozete od inoxa, šlicanje otvora za ugradnju, kao i završno popravak fasade.</t>
    </r>
  </si>
  <si>
    <r>
      <rPr>
        <b/>
        <sz val="11"/>
        <color theme="1"/>
        <rFont val="Calibri"/>
        <family val="2"/>
        <charset val="238"/>
        <scheme val="minor"/>
      </rPr>
      <t>Drenažna okna</t>
    </r>
    <r>
      <rPr>
        <sz val="11"/>
        <color theme="1"/>
        <rFont val="Calibri"/>
        <family val="2"/>
        <charset val="238"/>
        <scheme val="minor"/>
      </rPr>
      <t xml:space="preserve"> iz betonskih cijevi Ø80 cm i visine -
dubine 1.0 - 1.2 m.
Izrada revizijskih okana na lomovima sustava drenaže. Revizijska okna izvode se iz betonskih cijevi Ø80 cm s armirano betonskim plaštem debljine 10 cm na betonskoj podlozi debljine 20 cm, gornjom pločom debljine 20 cm u kojoj se izvodi otvor i ugrađuje ljevano željeznim poklopcem. Sav ugrađeni beton je razreda C20/25. Na dnu okna se izvodi kineta. U cijenu stavke uključiti izradu odgovarajućeg broja otvora za priključak cijevi i kasnijom obradom spojeva. Stavka obuhvaća
sve radove i materijal potreban za potpuno dovršenje revizijskog okna u svemu prema detalju iz projekta, potrebnom oplatom, armaturom, penjalicama, ljevano željeznim poklopcem dim. 60/60 cm i drugo.
</t>
    </r>
  </si>
  <si>
    <r>
      <rPr>
        <b/>
        <sz val="11"/>
        <color theme="1"/>
        <rFont val="Calibri"/>
        <family val="2"/>
        <charset val="238"/>
        <scheme val="minor"/>
      </rPr>
      <t>Sabirno okno</t>
    </r>
    <r>
      <rPr>
        <sz val="11"/>
        <color theme="1"/>
        <rFont val="Calibri"/>
        <family val="2"/>
        <charset val="238"/>
        <scheme val="minor"/>
      </rPr>
      <t xml:space="preserve"> drenaže i oborinskih krovnih voda iz betonskih cijevi Ø80 cm i visine - dubine do 2.0 m. Sve ostalo kao stavka 4.</t>
    </r>
  </si>
  <si>
    <r>
      <rPr>
        <b/>
        <sz val="11"/>
        <color theme="1"/>
        <rFont val="Calibri"/>
        <family val="2"/>
        <charset val="238"/>
        <scheme val="minor"/>
      </rPr>
      <t>Dobava i ugradnja betonskih ploča</t>
    </r>
    <r>
      <rPr>
        <sz val="11"/>
        <color theme="1"/>
        <rFont val="Calibri"/>
        <family val="2"/>
        <charset val="238"/>
        <scheme val="minor"/>
      </rPr>
      <t xml:space="preserve"> 
Dobava  i  ugradnja  betonskih ploča dimenzija 50x50x8 cm na površine staza oko objekta u širini 50 cm. U stavku uključiti dobavu, razastiranje i nabijanje sloja šljunka granulacije 16-32 mm debljine 15-20 cm (drenaža), dobavu, dopremu i razastiranje pijeska u sloju debljine sloja 3-5 cm uzbijenom stanju. Pijesak izravnati letvom. Opločnici se polažu na pješčani sloj uz nabijanje gumenim čekićem, a spojnice se zapunjavaju pijeskom.
Za popunjavanje spojnica koristiti se metlom, a nakon čišćenja površine, istu  obilno zaliti vodom. Nakon ponovnog čišćenja površine izvrši se zbijanje vibropločom sa  gumenom navlakom. Slijedi
završno popunjavanje reški pijeskom (kvarcnim  pjeskom) i čišćenje  površine.
Prilikom izvođenja radova pridržavati se važećih građevinskih normi. 
Obračun po m' popločene površine.</t>
    </r>
  </si>
  <si>
    <r>
      <rPr>
        <b/>
        <sz val="11"/>
        <color theme="1"/>
        <rFont val="Calibri"/>
        <family val="2"/>
        <charset val="238"/>
        <scheme val="minor"/>
      </rPr>
      <t>Čišćenje sljubnica</t>
    </r>
    <r>
      <rPr>
        <sz val="11"/>
        <color theme="1"/>
        <rFont val="Calibri"/>
        <family val="2"/>
        <charset val="238"/>
        <scheme val="minor"/>
      </rPr>
      <t xml:space="preserve"> temeljnog zida uz drenažni rov.
Čišćenje sljubnica ploha temeljnih zidova uz drenažni rov dubine do ~1 metra do kote terena.</t>
    </r>
  </si>
  <si>
    <r>
      <rPr>
        <b/>
        <sz val="11"/>
        <color theme="1"/>
        <rFont val="Calibri"/>
        <family val="2"/>
        <charset val="238"/>
        <scheme val="minor"/>
      </rPr>
      <t>Priprema zida</t>
    </r>
    <r>
      <rPr>
        <sz val="11"/>
        <color theme="1"/>
        <rFont val="Calibri"/>
        <family val="2"/>
        <charset val="238"/>
        <scheme val="minor"/>
      </rPr>
      <t xml:space="preserve"> - temelja ispod kote terena  - popunjavanje velikih oštećenja u temeljnom zidu do dubine 10 cm.
Nakon iskopa zemlje potrebno je pregledati sve plohe zidova uz drenažni rov. Pažljivo odvajanje sveg
dotrajalog i slabo povezanog materijala. Mehaničko završno čišćenje. 
Procjenjuje se popravak ~30% od ukupne površine zida. Obračun po stvarno izvedenom stanju.</t>
    </r>
  </si>
  <si>
    <r>
      <rPr>
        <b/>
        <sz val="11"/>
        <color theme="1"/>
        <rFont val="Calibri"/>
        <family val="2"/>
        <charset val="238"/>
        <scheme val="minor"/>
      </rPr>
      <t>Izrada betonskog rigola za drenažu.</t>
    </r>
    <r>
      <rPr>
        <sz val="11"/>
        <color theme="1"/>
        <rFont val="Calibri"/>
        <family val="2"/>
        <charset val="238"/>
        <scheme val="minor"/>
      </rPr>
      <t xml:space="preserve">
Izrada betonskog rigola betonom razreda čvrstoće
C12/15 u rovu za drenažu, prema projektiranim
padovima između kontrolnih okana u uzdužnom nagibu prema projektu 1.5%, širine rigola 0.6 - 0.8 m, i sa poprečnim padom i utorom za ugradnju drenažne Raudril cijevi i cijevi za ventiliranje zida (detalj) prema projektu. </t>
    </r>
  </si>
  <si>
    <r>
      <rPr>
        <b/>
        <sz val="11"/>
        <color theme="1"/>
        <rFont val="Calibri"/>
        <family val="2"/>
        <charset val="238"/>
        <scheme val="minor"/>
      </rPr>
      <t>Planiranje dna rova</t>
    </r>
    <r>
      <rPr>
        <sz val="11"/>
        <color theme="1"/>
        <rFont val="Calibri"/>
        <family val="2"/>
        <charset val="238"/>
        <scheme val="minor"/>
      </rPr>
      <t xml:space="preserve"> u padu prema projektu.
Dobava i ugradnja pijeska granulacije 0 - 8 mm radi
niveliranja padova, a prije ugradnje betonskog rigola.
Debljine sloja do 7.0 cm ispod rigola s laganim
zbijanjem i izvedbom padova za drenažu od 1.5 - 3.0%.</t>
    </r>
  </si>
  <si>
    <r>
      <rPr>
        <b/>
        <sz val="11"/>
        <color theme="1"/>
        <rFont val="Calibri"/>
        <family val="2"/>
        <charset val="238"/>
        <scheme val="minor"/>
      </rPr>
      <t>Razna manja rušenja, demontaže, razgradnje</t>
    </r>
    <r>
      <rPr>
        <sz val="11"/>
        <color theme="1"/>
        <rFont val="Calibri"/>
        <family val="2"/>
        <charset val="238"/>
        <scheme val="minor"/>
      </rPr>
      <t xml:space="preserve">, odvozi i sl., koji nisu posebno opisani, a potrebno ih je izvesti.
U stavku uračunati odvoz otpadnog materijala na deponiju do 7 km udaljenosti.
Radovi se izvode po nalogu, odnosno uz suglasnost nadzornog inženjera i po upisu u građevinski dnevnik. </t>
    </r>
  </si>
  <si>
    <t xml:space="preserve">ostale razgradnje KV radnik </t>
  </si>
  <si>
    <t>ostale razgradnje VKV radnik</t>
  </si>
  <si>
    <t>-</t>
  </si>
  <si>
    <t>sati</t>
  </si>
  <si>
    <t>odvoz do 7 km udaljenosti s istovarom</t>
  </si>
  <si>
    <r>
      <rPr>
        <b/>
        <sz val="11"/>
        <color theme="1"/>
        <rFont val="Calibri"/>
        <family val="2"/>
        <charset val="238"/>
        <scheme val="minor"/>
      </rPr>
      <t>Uklanjanje betonske staze uz objekt.</t>
    </r>
    <r>
      <rPr>
        <sz val="11"/>
        <color theme="1"/>
        <rFont val="Calibri"/>
        <family val="2"/>
        <charset val="238"/>
        <scheme val="minor"/>
      </rPr>
      <t xml:space="preserve">
Pažljivo strojno i ručno uklanjanje postojeće betonske staze oko objekta. Staza se sastoji od betonskih ploča dimenzija 100x50x10 cm betoniranih na licu mjesta. 
Odlaganje dijela materijala na privremenu gradilišnu deponiju radi kasnijeg odvoza. Obračun po m' uklonjene staze.
</t>
    </r>
  </si>
  <si>
    <r>
      <rPr>
        <b/>
        <sz val="11"/>
        <color theme="1"/>
        <rFont val="Calibri"/>
        <family val="2"/>
        <charset val="238"/>
        <scheme val="minor"/>
      </rPr>
      <t>Odvoz viška materijala od iskopa i uklanjanja betonske staze.</t>
    </r>
    <r>
      <rPr>
        <sz val="11"/>
        <color theme="1"/>
        <rFont val="Calibri"/>
        <family val="2"/>
        <charset val="238"/>
        <scheme val="minor"/>
      </rPr>
      <t xml:space="preserve">
Utovar i odvoz viška materijala od iskopa na mjesnu deponiju na udaljenosti do 7 km. Obračun se provodi u zbijenom stanju prema stavci iz projekta.</t>
    </r>
  </si>
  <si>
    <t>POTPIS I PEČAT PONUDITELJA:</t>
  </si>
  <si>
    <t>SVEUKUPNO S PDV-OM</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</si>
</sst>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0"/>
      <name val="Arial"/>
      <family val="2"/>
      <charset val="238"/>
    </font>
    <font>
      <sz val="10"/>
      <name val="Calibri"/>
      <family val="2"/>
      <charset val="238"/>
      <scheme val="minor"/>
    </font>
    <font>
      <b/>
      <sz val="11"/>
      <name val="Calibri"/>
      <family val="2"/>
      <charset val="238"/>
      <scheme val="minor"/>
    </font>
    <font>
      <b/>
      <sz val="10"/>
      <name val="Calibri"/>
      <family val="2"/>
      <charset val="238"/>
      <scheme val="minor"/>
    </font>
    <font>
      <sz val="11"/>
      <name val="Calibri"/>
      <family val="2"/>
      <charset val="238"/>
      <scheme val="minor"/>
    </font>
    <font>
      <b/>
      <sz val="20"/>
      <name val="Calibri"/>
      <family val="2"/>
      <charset val="238"/>
      <scheme val="minor"/>
    </font>
    <font>
      <b/>
      <sz val="15"/>
      <color theme="1"/>
      <name val="Calibri"/>
      <family val="2"/>
      <charset val="238"/>
      <scheme val="minor"/>
    </font>
    <font>
      <b/>
      <sz val="12"/>
      <color theme="1"/>
      <name val="Calibri"/>
      <family val="2"/>
      <charset val="238"/>
      <scheme val="minor"/>
    </font>
    <font>
      <i/>
      <sz val="10"/>
      <color theme="1"/>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right/>
      <top style="thin">
        <color indexed="64"/>
      </top>
      <bottom style="medium">
        <color indexed="64"/>
      </bottom>
      <diagonal/>
    </border>
    <border>
      <left/>
      <right/>
      <top/>
      <bottom style="thin">
        <color indexed="64"/>
      </bottom>
      <diagonal/>
    </border>
    <border>
      <left/>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0" borderId="0"/>
    <xf numFmtId="0" fontId="3" fillId="0" borderId="0"/>
  </cellStyleXfs>
  <cellXfs count="8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center"/>
    </xf>
    <xf numFmtId="4" fontId="0" fillId="0" borderId="0" xfId="0" applyNumberFormat="1"/>
    <xf numFmtId="0" fontId="2" fillId="0" borderId="0" xfId="0" applyFont="1" applyAlignment="1">
      <alignment vertical="top"/>
    </xf>
    <xf numFmtId="0" fontId="1" fillId="0" borderId="1" xfId="0" applyFont="1" applyBorder="1" applyAlignment="1">
      <alignment vertical="top"/>
    </xf>
    <xf numFmtId="0" fontId="0" fillId="0" borderId="1" xfId="0" applyBorder="1" applyAlignment="1">
      <alignment horizontal="center"/>
    </xf>
    <xf numFmtId="4" fontId="0" fillId="0" borderId="1" xfId="0" applyNumberFormat="1" applyBorder="1"/>
    <xf numFmtId="4" fontId="1" fillId="0" borderId="1" xfId="0" applyNumberFormat="1" applyFont="1" applyBorder="1"/>
    <xf numFmtId="0" fontId="1" fillId="0" borderId="0" xfId="0" applyFont="1"/>
    <xf numFmtId="4" fontId="0" fillId="0" borderId="3" xfId="0" applyNumberFormat="1" applyBorder="1"/>
    <xf numFmtId="0" fontId="3" fillId="0" borderId="0" xfId="1"/>
    <xf numFmtId="0" fontId="4" fillId="0" borderId="0" xfId="1" applyFont="1" applyBorder="1"/>
    <xf numFmtId="0" fontId="4" fillId="0" borderId="0" xfId="1" applyFont="1" applyBorder="1" applyAlignment="1">
      <alignment horizontal="left" vertical="center"/>
    </xf>
    <xf numFmtId="0" fontId="3" fillId="0" borderId="0" xfId="1" applyBorder="1"/>
    <xf numFmtId="0" fontId="4" fillId="0" borderId="0" xfId="1" applyFont="1" applyBorder="1" applyAlignment="1">
      <alignment vertical="center"/>
    </xf>
    <xf numFmtId="0" fontId="5" fillId="0" borderId="0" xfId="1" applyFont="1" applyBorder="1" applyAlignment="1">
      <alignment vertical="center"/>
    </xf>
    <xf numFmtId="0" fontId="6" fillId="0" borderId="0" xfId="1" applyFont="1" applyBorder="1" applyAlignment="1">
      <alignment vertical="center"/>
    </xf>
    <xf numFmtId="0" fontId="4" fillId="0" borderId="0" xfId="1" applyFont="1" applyBorder="1" applyAlignment="1">
      <alignment horizontal="left"/>
    </xf>
    <xf numFmtId="0" fontId="5" fillId="0" borderId="0" xfId="1" applyFont="1" applyBorder="1" applyAlignment="1">
      <alignment horizontal="left" vertical="center"/>
    </xf>
    <xf numFmtId="0" fontId="5" fillId="0" borderId="0" xfId="1" applyFont="1" applyBorder="1" applyAlignment="1">
      <alignment horizontal="right" vertical="center"/>
    </xf>
    <xf numFmtId="0" fontId="7" fillId="0" borderId="0" xfId="1" applyFont="1" applyBorder="1" applyAlignment="1">
      <alignment horizontal="right"/>
    </xf>
    <xf numFmtId="0" fontId="7" fillId="0" borderId="0" xfId="1" applyFont="1" applyBorder="1" applyAlignment="1">
      <alignment vertical="center"/>
    </xf>
    <xf numFmtId="0" fontId="8" fillId="0" borderId="0" xfId="1" applyFont="1" applyBorder="1" applyAlignment="1">
      <alignment horizontal="center" vertical="center"/>
    </xf>
    <xf numFmtId="0" fontId="8" fillId="0" borderId="0" xfId="1" applyFont="1" applyBorder="1" applyAlignment="1">
      <alignment vertical="center"/>
    </xf>
    <xf numFmtId="0" fontId="3" fillId="0" borderId="0" xfId="1" applyBorder="1" applyAlignment="1">
      <alignment horizontal="center"/>
    </xf>
    <xf numFmtId="0" fontId="4" fillId="0" borderId="0" xfId="1" applyFont="1"/>
    <xf numFmtId="0" fontId="7" fillId="0" borderId="0" xfId="1" applyFont="1"/>
    <xf numFmtId="0" fontId="5" fillId="0" borderId="6" xfId="1" applyFont="1" applyBorder="1" applyAlignment="1">
      <alignment vertical="top" wrapText="1"/>
    </xf>
    <xf numFmtId="0" fontId="5" fillId="0" borderId="0" xfId="1" applyFont="1" applyAlignment="1">
      <alignment vertical="top" wrapText="1"/>
    </xf>
    <xf numFmtId="0" fontId="5" fillId="0" borderId="6" xfId="1" applyFont="1" applyBorder="1" applyAlignment="1">
      <alignment horizontal="left" vertical="top"/>
    </xf>
    <xf numFmtId="0" fontId="5" fillId="0" borderId="0" xfId="1" applyFont="1" applyAlignment="1">
      <alignment horizontal="left" vertical="top"/>
    </xf>
    <xf numFmtId="0" fontId="3" fillId="0" borderId="2" xfId="1" applyBorder="1"/>
    <xf numFmtId="0" fontId="1" fillId="0" borderId="0" xfId="0" applyFont="1" applyAlignment="1">
      <alignment horizontal="center" vertical="center"/>
    </xf>
    <xf numFmtId="0" fontId="1" fillId="0" borderId="0" xfId="0" applyFont="1" applyAlignment="1">
      <alignment horizontal="center" vertical="center" wrapText="1"/>
    </xf>
    <xf numFmtId="4" fontId="1" fillId="0" borderId="0" xfId="0" applyNumberFormat="1" applyFont="1" applyAlignment="1">
      <alignment horizontal="center" vertical="center"/>
    </xf>
    <xf numFmtId="4" fontId="1" fillId="0" borderId="0" xfId="0" applyNumberFormat="1" applyFont="1" applyAlignment="1">
      <alignment horizontal="center" vertical="center" wrapText="1"/>
    </xf>
    <xf numFmtId="4" fontId="10" fillId="0" borderId="0" xfId="0" applyNumberFormat="1" applyFont="1"/>
    <xf numFmtId="0" fontId="1" fillId="2" borderId="11" xfId="0" applyFont="1" applyFill="1" applyBorder="1" applyAlignment="1">
      <alignment horizontal="center" vertical="top"/>
    </xf>
    <xf numFmtId="0" fontId="1" fillId="2" borderId="12" xfId="0" applyFont="1" applyFill="1" applyBorder="1" applyAlignment="1">
      <alignment vertical="top" wrapText="1"/>
    </xf>
    <xf numFmtId="0" fontId="0" fillId="2" borderId="12" xfId="0" applyFill="1" applyBorder="1" applyAlignment="1">
      <alignment horizontal="center"/>
    </xf>
    <xf numFmtId="4" fontId="0" fillId="2" borderId="12" xfId="0" applyNumberFormat="1" applyFill="1" applyBorder="1"/>
    <xf numFmtId="4" fontId="0" fillId="2" borderId="12" xfId="0" applyNumberFormat="1" applyFill="1" applyBorder="1" applyAlignment="1">
      <alignment vertical="top" wrapText="1"/>
    </xf>
    <xf numFmtId="4" fontId="0" fillId="2" borderId="13" xfId="0" applyNumberFormat="1" applyFill="1" applyBorder="1" applyAlignment="1">
      <alignment wrapText="1"/>
    </xf>
    <xf numFmtId="0" fontId="1" fillId="2" borderId="12" xfId="0" applyFont="1" applyFill="1" applyBorder="1" applyAlignment="1">
      <alignment vertical="top"/>
    </xf>
    <xf numFmtId="0" fontId="0" fillId="2" borderId="11" xfId="0" applyFill="1" applyBorder="1" applyAlignment="1">
      <alignment horizontal="center" vertical="top"/>
    </xf>
    <xf numFmtId="4" fontId="0" fillId="2" borderId="13" xfId="0" applyNumberFormat="1" applyFill="1" applyBorder="1"/>
    <xf numFmtId="0" fontId="9" fillId="2" borderId="12" xfId="0" applyFont="1" applyFill="1" applyBorder="1" applyAlignment="1">
      <alignment vertical="top"/>
    </xf>
    <xf numFmtId="0" fontId="0" fillId="0" borderId="12" xfId="0" applyBorder="1" applyAlignment="1">
      <alignment horizontal="center" vertical="top"/>
    </xf>
    <xf numFmtId="0" fontId="0" fillId="0" borderId="12" xfId="0" applyBorder="1" applyAlignment="1">
      <alignment vertical="top"/>
    </xf>
    <xf numFmtId="0" fontId="0" fillId="0" borderId="12" xfId="0" applyBorder="1" applyAlignment="1">
      <alignment horizontal="center"/>
    </xf>
    <xf numFmtId="4" fontId="0" fillId="0" borderId="12" xfId="0" applyNumberFormat="1" applyBorder="1"/>
    <xf numFmtId="0" fontId="3" fillId="0" borderId="0" xfId="2" applyNumberFormat="1" applyFont="1" applyAlignment="1">
      <alignment vertical="top" wrapText="1"/>
    </xf>
    <xf numFmtId="0" fontId="3" fillId="0" borderId="6" xfId="2" applyNumberFormat="1" applyFont="1" applyBorder="1" applyAlignment="1">
      <alignment vertical="top" wrapText="1"/>
    </xf>
    <xf numFmtId="0" fontId="3" fillId="0" borderId="0" xfId="2" applyNumberFormat="1" applyFont="1" applyAlignment="1">
      <alignment vertical="top"/>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4" fontId="11" fillId="0" borderId="12" xfId="0" applyNumberFormat="1" applyFont="1" applyBorder="1" applyAlignment="1">
      <alignment horizontal="center" vertical="center"/>
    </xf>
    <xf numFmtId="4" fontId="11" fillId="0" borderId="12" xfId="0" applyNumberFormat="1" applyFont="1" applyBorder="1" applyAlignment="1">
      <alignment horizontal="center" vertical="center" wrapText="1"/>
    </xf>
    <xf numFmtId="0" fontId="11" fillId="0" borderId="0" xfId="0" applyFont="1" applyAlignment="1">
      <alignment horizontal="center" vertical="center"/>
    </xf>
    <xf numFmtId="0" fontId="0" fillId="0" borderId="0" xfId="0" applyAlignment="1">
      <alignment wrapText="1"/>
    </xf>
    <xf numFmtId="0" fontId="0" fillId="0" borderId="0" xfId="0" applyAlignment="1">
      <alignment horizontal="right" vertical="top"/>
    </xf>
    <xf numFmtId="0" fontId="1" fillId="0" borderId="0" xfId="0" applyFont="1" applyBorder="1" applyAlignment="1">
      <alignment vertical="top"/>
    </xf>
    <xf numFmtId="0" fontId="0" fillId="0" borderId="0" xfId="0" applyBorder="1" applyAlignment="1">
      <alignment horizontal="center"/>
    </xf>
    <xf numFmtId="4" fontId="0" fillId="0" borderId="0" xfId="0" applyNumberFormat="1" applyBorder="1"/>
    <xf numFmtId="4" fontId="1" fillId="0" borderId="0" xfId="0" applyNumberFormat="1" applyFont="1" applyBorder="1"/>
    <xf numFmtId="0" fontId="1" fillId="3" borderId="12" xfId="0" applyFont="1" applyFill="1" applyBorder="1" applyAlignment="1">
      <alignment horizontal="center" vertical="top"/>
    </xf>
    <xf numFmtId="0" fontId="1" fillId="3" borderId="12" xfId="0" applyFont="1" applyFill="1" applyBorder="1" applyAlignment="1">
      <alignment vertical="top"/>
    </xf>
    <xf numFmtId="0" fontId="1" fillId="3" borderId="12" xfId="0" applyFont="1" applyFill="1" applyBorder="1" applyAlignment="1">
      <alignment horizontal="center"/>
    </xf>
    <xf numFmtId="4" fontId="1" fillId="3" borderId="12" xfId="0" applyNumberFormat="1" applyFont="1" applyFill="1" applyBorder="1"/>
    <xf numFmtId="0" fontId="5" fillId="0" borderId="0" xfId="1" applyFont="1" applyBorder="1" applyAlignment="1">
      <alignment horizontal="right" vertical="center"/>
    </xf>
    <xf numFmtId="0" fontId="3" fillId="0" borderId="10" xfId="1" applyBorder="1" applyAlignment="1">
      <alignment horizontal="center"/>
    </xf>
    <xf numFmtId="0" fontId="3" fillId="0" borderId="9" xfId="1" applyBorder="1" applyAlignment="1">
      <alignment horizontal="center"/>
    </xf>
    <xf numFmtId="0" fontId="3" fillId="0" borderId="8" xfId="1" applyBorder="1" applyAlignment="1">
      <alignment horizontal="center"/>
    </xf>
    <xf numFmtId="0" fontId="3" fillId="0" borderId="7" xfId="1" applyBorder="1" applyAlignment="1">
      <alignment horizontal="center"/>
    </xf>
    <xf numFmtId="0" fontId="3" fillId="0" borderId="0" xfId="1" applyBorder="1" applyAlignment="1">
      <alignment horizontal="center"/>
    </xf>
    <xf numFmtId="0" fontId="3" fillId="0" borderId="6" xfId="1" applyBorder="1" applyAlignment="1">
      <alignment horizontal="center"/>
    </xf>
    <xf numFmtId="0" fontId="3" fillId="0" borderId="5" xfId="1" applyBorder="1" applyAlignment="1">
      <alignment horizontal="center"/>
    </xf>
    <xf numFmtId="0" fontId="3" fillId="0" borderId="2" xfId="1" applyBorder="1" applyAlignment="1">
      <alignment horizontal="center"/>
    </xf>
    <xf numFmtId="0" fontId="3" fillId="0" borderId="4" xfId="1" applyBorder="1" applyAlignment="1">
      <alignment horizontal="center"/>
    </xf>
    <xf numFmtId="0" fontId="5" fillId="0" borderId="0" xfId="1" applyFont="1" applyAlignment="1">
      <alignment horizontal="left" vertical="top" wrapText="1"/>
    </xf>
    <xf numFmtId="0" fontId="5" fillId="0" borderId="6" xfId="1" applyFont="1" applyBorder="1" applyAlignment="1">
      <alignment horizontal="left" vertical="top" wrapText="1"/>
    </xf>
    <xf numFmtId="0" fontId="8" fillId="0" borderId="0" xfId="1" applyFont="1" applyBorder="1" applyAlignment="1">
      <alignment horizontal="center" vertical="center"/>
    </xf>
  </cellXfs>
  <cellStyles count="3">
    <cellStyle name="Normalno" xfId="0" builtinId="0"/>
    <cellStyle name="Normalno 14" xfId="1"/>
    <cellStyle name="Normalno 1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3</xdr:col>
      <xdr:colOff>314325</xdr:colOff>
      <xdr:row>0</xdr:row>
      <xdr:rowOff>57150</xdr:rowOff>
    </xdr:from>
    <xdr:ext cx="4286250" cy="628650"/>
    <xdr:pic>
      <xdr:nvPicPr>
        <xdr:cNvPr id="2" name="Picture 2" descr="header IPC.wmf">
          <a:extLst>
            <a:ext uri="{FF2B5EF4-FFF2-40B4-BE49-F238E27FC236}">
              <a16:creationId xmlns="" xmlns:a16="http://schemas.microsoft.com/office/drawing/2014/main" id="{DE290868-F5E0-43C7-A25C-C334BD434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3525" y="57150"/>
          <a:ext cx="42862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ius\d\Dokumente%20und%20Einstellungen\kdost\Lokale%20Einstellungen\Temporary%20Internet%20Files\OLK4\offen%20LIDL-Troskovnik-16-17-18-prometnice%20ograda%20i%20krajobra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16. Prometnice"/>
      <sheetName val="17. Ograda"/>
      <sheetName val="18. Krajobraz"/>
    </sheetNames>
    <sheetDataSet>
      <sheetData sheetId="0" refreshError="1"/>
      <sheetData sheetId="1">
        <row r="66">
          <cell r="G66">
            <v>81489.785000000003</v>
          </cell>
        </row>
        <row r="130">
          <cell r="G130" t="str">
            <v xml:space="preserve"> </v>
          </cell>
        </row>
        <row r="277">
          <cell r="G277" t="str">
            <v xml:space="preserve"> </v>
          </cell>
        </row>
        <row r="329">
          <cell r="G329" t="str">
            <v xml:space="preserve"> </v>
          </cell>
        </row>
      </sheetData>
      <sheetData sheetId="2" refreshError="1"/>
      <sheetData sheetId="3"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8"/>
  <sheetViews>
    <sheetView view="pageBreakPreview" topLeftCell="A10" zoomScaleNormal="100" zoomScaleSheetLayoutView="100" workbookViewId="0">
      <selection activeCell="A45" sqref="A45:XFD46"/>
    </sheetView>
  </sheetViews>
  <sheetFormatPr defaultRowHeight="12.75" x14ac:dyDescent="0.2"/>
  <cols>
    <col min="1" max="1" width="2.42578125" style="13" customWidth="1"/>
    <col min="2" max="2" width="6.7109375" style="13" customWidth="1"/>
    <col min="3" max="4" width="9.140625" style="13"/>
    <col min="5" max="5" width="13.5703125" style="13" customWidth="1"/>
    <col min="6" max="6" width="5.7109375" style="13" customWidth="1"/>
    <col min="7" max="7" width="8.7109375" style="13" customWidth="1"/>
    <col min="8" max="8" width="13.7109375" style="13" customWidth="1"/>
    <col min="9" max="9" width="8.42578125" style="13" customWidth="1"/>
    <col min="10" max="10" width="10.28515625" style="13" customWidth="1"/>
    <col min="11" max="16384" width="9.140625" style="13"/>
  </cols>
  <sheetData>
    <row r="1" spans="2:10" x14ac:dyDescent="0.2">
      <c r="F1" s="16"/>
      <c r="G1" s="16"/>
      <c r="H1" s="16"/>
      <c r="I1" s="16"/>
      <c r="J1" s="16"/>
    </row>
    <row r="2" spans="2:10" x14ac:dyDescent="0.2">
      <c r="F2" s="16"/>
      <c r="G2" s="16"/>
      <c r="H2" s="16"/>
      <c r="I2" s="16"/>
      <c r="J2" s="16"/>
    </row>
    <row r="3" spans="2:10" x14ac:dyDescent="0.2">
      <c r="F3" s="16"/>
      <c r="G3" s="16"/>
      <c r="H3" s="16"/>
      <c r="I3" s="16"/>
      <c r="J3" s="16"/>
    </row>
    <row r="4" spans="2:10" x14ac:dyDescent="0.2">
      <c r="F4" s="16"/>
      <c r="G4" s="16"/>
      <c r="H4" s="16"/>
      <c r="I4" s="16"/>
      <c r="J4" s="16"/>
    </row>
    <row r="5" spans="2:10" x14ac:dyDescent="0.2">
      <c r="F5" s="16"/>
      <c r="G5" s="16"/>
      <c r="H5" s="16"/>
      <c r="I5" s="16"/>
      <c r="J5" s="16"/>
    </row>
    <row r="6" spans="2:10" x14ac:dyDescent="0.2">
      <c r="F6" s="16"/>
      <c r="G6" s="16"/>
      <c r="H6" s="16"/>
      <c r="I6" s="16"/>
      <c r="J6" s="16"/>
    </row>
    <row r="7" spans="2:10" x14ac:dyDescent="0.2">
      <c r="F7" s="34"/>
      <c r="G7" s="34"/>
      <c r="H7" s="34"/>
      <c r="I7" s="34"/>
      <c r="J7" s="34"/>
    </row>
    <row r="8" spans="2:10" x14ac:dyDescent="0.2">
      <c r="F8" s="73"/>
      <c r="G8" s="74"/>
      <c r="H8" s="74"/>
      <c r="I8" s="74"/>
      <c r="J8" s="75"/>
    </row>
    <row r="9" spans="2:10" ht="12.75" customHeight="1" x14ac:dyDescent="0.25">
      <c r="B9" s="29" t="s">
        <v>36</v>
      </c>
      <c r="C9" s="29"/>
      <c r="D9" s="29"/>
      <c r="E9" s="29"/>
      <c r="F9" s="76"/>
      <c r="G9" s="77"/>
      <c r="H9" s="77"/>
      <c r="I9" s="77"/>
      <c r="J9" s="78"/>
    </row>
    <row r="10" spans="2:10" ht="15" customHeight="1" x14ac:dyDescent="0.25">
      <c r="B10" s="29"/>
      <c r="C10" s="82" t="s">
        <v>18</v>
      </c>
      <c r="D10" s="82"/>
      <c r="E10" s="83"/>
      <c r="F10" s="76"/>
      <c r="G10" s="77"/>
      <c r="H10" s="77"/>
      <c r="I10" s="77"/>
      <c r="J10" s="78"/>
    </row>
    <row r="11" spans="2:10" ht="15.75" customHeight="1" x14ac:dyDescent="0.25">
      <c r="B11" s="29"/>
      <c r="C11" s="82"/>
      <c r="D11" s="82"/>
      <c r="E11" s="83"/>
      <c r="F11" s="76"/>
      <c r="G11" s="77"/>
      <c r="H11" s="77"/>
      <c r="I11" s="77"/>
      <c r="J11" s="78"/>
    </row>
    <row r="12" spans="2:10" ht="15" x14ac:dyDescent="0.25">
      <c r="B12" s="29"/>
      <c r="C12" s="33"/>
      <c r="D12" s="33"/>
      <c r="E12" s="32"/>
      <c r="F12" s="76"/>
      <c r="G12" s="77"/>
      <c r="H12" s="77"/>
      <c r="I12" s="77"/>
      <c r="J12" s="78"/>
    </row>
    <row r="13" spans="2:10" ht="15" x14ac:dyDescent="0.25">
      <c r="B13" s="29"/>
      <c r="C13" s="31"/>
      <c r="D13" s="31"/>
      <c r="E13" s="30"/>
      <c r="F13" s="76"/>
      <c r="G13" s="77"/>
      <c r="H13" s="77"/>
      <c r="I13" s="77"/>
      <c r="J13" s="78"/>
    </row>
    <row r="14" spans="2:10" ht="15" x14ac:dyDescent="0.25">
      <c r="B14" s="29" t="s">
        <v>35</v>
      </c>
      <c r="C14" s="29"/>
      <c r="D14" s="29"/>
      <c r="E14" s="29"/>
      <c r="F14" s="76"/>
      <c r="G14" s="77"/>
      <c r="H14" s="77"/>
      <c r="I14" s="77"/>
      <c r="J14" s="78"/>
    </row>
    <row r="15" spans="2:10" ht="15" customHeight="1" x14ac:dyDescent="0.25">
      <c r="B15" s="29"/>
      <c r="C15" s="82" t="s">
        <v>38</v>
      </c>
      <c r="D15" s="82"/>
      <c r="E15" s="83"/>
      <c r="F15" s="76"/>
      <c r="G15" s="77"/>
      <c r="H15" s="77"/>
      <c r="I15" s="77"/>
      <c r="J15" s="78"/>
    </row>
    <row r="16" spans="2:10" ht="15" x14ac:dyDescent="0.25">
      <c r="B16" s="29"/>
      <c r="C16" s="82"/>
      <c r="D16" s="82"/>
      <c r="E16" s="83"/>
      <c r="F16" s="76"/>
      <c r="G16" s="77"/>
      <c r="H16" s="77"/>
      <c r="I16" s="77"/>
      <c r="J16" s="78"/>
    </row>
    <row r="17" spans="2:10" ht="15" x14ac:dyDescent="0.25">
      <c r="B17" s="29"/>
      <c r="C17" s="82"/>
      <c r="D17" s="82"/>
      <c r="E17" s="83"/>
      <c r="F17" s="76"/>
      <c r="G17" s="77"/>
      <c r="H17" s="77"/>
      <c r="I17" s="77"/>
      <c r="J17" s="78"/>
    </row>
    <row r="18" spans="2:10" ht="15" x14ac:dyDescent="0.25">
      <c r="B18" s="29" t="s">
        <v>34</v>
      </c>
      <c r="C18" s="29"/>
      <c r="D18" s="29"/>
      <c r="E18" s="29"/>
      <c r="F18" s="76"/>
      <c r="G18" s="77"/>
      <c r="H18" s="77"/>
      <c r="I18" s="77"/>
      <c r="J18" s="78"/>
    </row>
    <row r="19" spans="2:10" ht="15" customHeight="1" x14ac:dyDescent="0.25">
      <c r="B19" s="29"/>
      <c r="C19" s="82" t="s">
        <v>45</v>
      </c>
      <c r="D19" s="82"/>
      <c r="E19" s="83"/>
      <c r="F19" s="76"/>
      <c r="G19" s="77"/>
      <c r="H19" s="77"/>
      <c r="I19" s="77"/>
      <c r="J19" s="78"/>
    </row>
    <row r="20" spans="2:10" ht="15" customHeight="1" x14ac:dyDescent="0.25">
      <c r="B20" s="29"/>
      <c r="C20" s="56" t="s">
        <v>37</v>
      </c>
      <c r="D20" s="54"/>
      <c r="E20" s="55"/>
      <c r="F20" s="76"/>
      <c r="G20" s="77"/>
      <c r="H20" s="77"/>
      <c r="I20" s="77"/>
      <c r="J20" s="78"/>
    </row>
    <row r="21" spans="2:10" ht="15.75" customHeight="1" x14ac:dyDescent="0.2">
      <c r="B21" s="28"/>
      <c r="C21" s="54"/>
      <c r="D21" s="54"/>
      <c r="E21" s="55"/>
      <c r="F21" s="76"/>
      <c r="G21" s="77"/>
      <c r="H21" s="77"/>
      <c r="I21" s="77"/>
      <c r="J21" s="78"/>
    </row>
    <row r="22" spans="2:10" ht="12.75" customHeight="1" x14ac:dyDescent="0.2">
      <c r="C22" s="54"/>
      <c r="D22" s="54"/>
      <c r="E22" s="55"/>
      <c r="F22" s="76"/>
      <c r="G22" s="77"/>
      <c r="H22" s="77"/>
      <c r="I22" s="77"/>
      <c r="J22" s="78"/>
    </row>
    <row r="23" spans="2:10" ht="12.75" customHeight="1" x14ac:dyDescent="0.2">
      <c r="C23" s="54"/>
      <c r="D23" s="54"/>
      <c r="E23" s="55"/>
      <c r="F23" s="76"/>
      <c r="G23" s="77"/>
      <c r="H23" s="77"/>
      <c r="I23" s="77"/>
      <c r="J23" s="78"/>
    </row>
    <row r="24" spans="2:10" ht="12.75" customHeight="1" x14ac:dyDescent="0.2">
      <c r="C24" s="54"/>
      <c r="D24" s="54"/>
      <c r="E24" s="55"/>
      <c r="F24" s="76"/>
      <c r="G24" s="77"/>
      <c r="H24" s="77"/>
      <c r="I24" s="77"/>
      <c r="J24" s="78"/>
    </row>
    <row r="25" spans="2:10" ht="19.5" customHeight="1" x14ac:dyDescent="0.2">
      <c r="C25" s="54"/>
      <c r="D25" s="54"/>
      <c r="E25" s="55"/>
      <c r="F25" s="76"/>
      <c r="G25" s="77"/>
      <c r="H25" s="77"/>
      <c r="I25" s="77"/>
      <c r="J25" s="78"/>
    </row>
    <row r="26" spans="2:10" x14ac:dyDescent="0.2">
      <c r="F26" s="79"/>
      <c r="G26" s="80"/>
      <c r="H26" s="80"/>
      <c r="I26" s="80"/>
      <c r="J26" s="81"/>
    </row>
    <row r="27" spans="2:10" x14ac:dyDescent="0.2">
      <c r="F27" s="27"/>
      <c r="G27" s="27"/>
      <c r="H27" s="27"/>
      <c r="I27" s="27"/>
      <c r="J27" s="27"/>
    </row>
    <row r="28" spans="2:10" x14ac:dyDescent="0.2">
      <c r="F28" s="14"/>
      <c r="G28" s="14"/>
      <c r="H28" s="14"/>
      <c r="I28" s="14"/>
      <c r="J28" s="16"/>
    </row>
    <row r="29" spans="2:10" ht="15" x14ac:dyDescent="0.2">
      <c r="B29" s="24"/>
      <c r="C29" s="24"/>
      <c r="D29" s="24"/>
      <c r="E29" s="24"/>
      <c r="F29" s="14"/>
      <c r="G29" s="14"/>
      <c r="H29" s="14"/>
      <c r="I29" s="14"/>
      <c r="J29" s="16"/>
    </row>
    <row r="30" spans="2:10" ht="26.25" x14ac:dyDescent="0.2">
      <c r="B30" s="18"/>
      <c r="C30" s="18"/>
      <c r="D30" s="26"/>
      <c r="E30" s="84" t="s">
        <v>33</v>
      </c>
      <c r="F30" s="84"/>
      <c r="G30" s="84"/>
      <c r="H30" s="25"/>
      <c r="I30" s="24"/>
      <c r="J30" s="16"/>
    </row>
    <row r="31" spans="2:10" ht="15" x14ac:dyDescent="0.2">
      <c r="B31" s="24"/>
      <c r="C31" s="24"/>
      <c r="D31" s="24"/>
      <c r="E31" s="24"/>
      <c r="F31" s="14"/>
      <c r="G31" s="14"/>
      <c r="H31" s="14"/>
      <c r="I31" s="14"/>
      <c r="J31" s="16"/>
    </row>
    <row r="32" spans="2:10" ht="15" x14ac:dyDescent="0.2">
      <c r="B32" s="18"/>
      <c r="C32" s="18"/>
      <c r="D32" s="14"/>
      <c r="E32" s="14"/>
      <c r="F32" s="24"/>
      <c r="G32" s="24"/>
      <c r="H32" s="24"/>
      <c r="I32" s="14"/>
      <c r="J32" s="16"/>
    </row>
    <row r="33" spans="2:10" ht="12.75" customHeight="1" x14ac:dyDescent="0.2">
      <c r="B33" s="24"/>
      <c r="C33" s="72" t="s">
        <v>49</v>
      </c>
      <c r="D33" s="72"/>
      <c r="E33" s="72"/>
      <c r="F33" s="17"/>
      <c r="G33" s="17" t="s">
        <v>48</v>
      </c>
      <c r="H33" s="17"/>
      <c r="I33" s="14"/>
      <c r="J33" s="16"/>
    </row>
    <row r="34" spans="2:10" ht="12.75" customHeight="1" x14ac:dyDescent="0.2">
      <c r="B34" s="24"/>
      <c r="C34" s="22"/>
      <c r="D34" s="22"/>
      <c r="E34" s="22"/>
      <c r="F34" s="17"/>
      <c r="G34" s="17"/>
      <c r="H34" s="17"/>
      <c r="I34" s="14"/>
      <c r="J34" s="16"/>
    </row>
    <row r="35" spans="2:10" ht="12.75" customHeight="1" x14ac:dyDescent="0.2">
      <c r="B35" s="24"/>
      <c r="C35" s="22"/>
      <c r="D35" s="22"/>
      <c r="E35" s="22"/>
      <c r="F35" s="17"/>
      <c r="G35" s="17"/>
      <c r="H35" s="17"/>
      <c r="I35" s="14"/>
      <c r="J35" s="16"/>
    </row>
    <row r="36" spans="2:10" ht="12.75" customHeight="1" x14ac:dyDescent="0.2">
      <c r="B36" s="14"/>
      <c r="C36" s="72" t="s">
        <v>46</v>
      </c>
      <c r="D36" s="72"/>
      <c r="E36" s="72"/>
      <c r="F36" s="17"/>
      <c r="G36" s="17" t="s">
        <v>32</v>
      </c>
      <c r="H36" s="17"/>
      <c r="I36" s="14"/>
      <c r="J36" s="16"/>
    </row>
    <row r="38" spans="2:10" ht="12.75" customHeight="1" x14ac:dyDescent="0.2">
      <c r="B38" s="14"/>
      <c r="I38" s="14"/>
      <c r="J38" s="16"/>
    </row>
    <row r="39" spans="2:10" ht="12.75" customHeight="1" x14ac:dyDescent="0.2">
      <c r="B39" s="14"/>
      <c r="C39" s="72"/>
      <c r="D39" s="72"/>
      <c r="E39" s="72"/>
      <c r="F39" s="17"/>
      <c r="G39" s="17"/>
      <c r="H39" s="17"/>
      <c r="I39" s="14"/>
      <c r="J39" s="16"/>
    </row>
    <row r="40" spans="2:10" ht="12" customHeight="1" x14ac:dyDescent="0.25">
      <c r="B40" s="14"/>
      <c r="C40" s="23"/>
      <c r="D40" s="22"/>
      <c r="E40" s="22"/>
      <c r="F40" s="21"/>
      <c r="G40" s="21"/>
      <c r="H40" s="20"/>
      <c r="I40" s="14"/>
      <c r="J40" s="16"/>
    </row>
    <row r="41" spans="2:10" x14ac:dyDescent="0.2">
      <c r="B41" s="19"/>
      <c r="J41" s="16"/>
    </row>
    <row r="42" spans="2:10" ht="15" x14ac:dyDescent="0.2">
      <c r="B42" s="17"/>
      <c r="C42" s="72" t="s">
        <v>31</v>
      </c>
      <c r="D42" s="72"/>
      <c r="E42" s="72"/>
      <c r="F42" s="17"/>
      <c r="G42" s="17" t="s">
        <v>30</v>
      </c>
      <c r="H42" s="17"/>
      <c r="I42" s="14"/>
      <c r="J42" s="16"/>
    </row>
    <row r="43" spans="2:10" x14ac:dyDescent="0.2">
      <c r="B43" s="17"/>
      <c r="C43" s="17"/>
      <c r="D43" s="17"/>
      <c r="E43" s="14"/>
      <c r="F43" s="14"/>
      <c r="G43" s="14"/>
      <c r="H43" s="14"/>
      <c r="I43" s="14"/>
      <c r="J43" s="16"/>
    </row>
    <row r="44" spans="2:10" ht="15" x14ac:dyDescent="0.2">
      <c r="B44" s="14"/>
      <c r="C44" s="14"/>
      <c r="D44" s="14"/>
      <c r="E44" s="14"/>
      <c r="F44" s="18"/>
      <c r="G44" s="18"/>
      <c r="H44" s="14"/>
      <c r="I44" s="14"/>
      <c r="J44" s="16"/>
    </row>
    <row r="45" spans="2:10" ht="15" x14ac:dyDescent="0.2">
      <c r="B45" s="18" t="s">
        <v>29</v>
      </c>
      <c r="C45" s="18"/>
      <c r="D45" s="14"/>
      <c r="E45" s="14"/>
      <c r="F45" s="15"/>
      <c r="G45" s="14"/>
      <c r="H45" s="14"/>
      <c r="I45" s="14"/>
      <c r="J45" s="16"/>
    </row>
    <row r="46" spans="2:10" x14ac:dyDescent="0.2">
      <c r="B46" s="17" t="s">
        <v>47</v>
      </c>
      <c r="C46" s="17"/>
      <c r="D46" s="17"/>
      <c r="E46" s="14"/>
      <c r="F46" s="15"/>
      <c r="G46" s="14"/>
      <c r="H46" s="14"/>
      <c r="I46" s="14"/>
      <c r="J46" s="16"/>
    </row>
    <row r="47" spans="2:10" x14ac:dyDescent="0.2">
      <c r="B47" s="17"/>
      <c r="C47" s="17"/>
      <c r="D47" s="17"/>
      <c r="E47" s="14"/>
      <c r="F47" s="15"/>
      <c r="G47" s="14"/>
      <c r="H47" s="14"/>
      <c r="I47" s="14"/>
      <c r="J47" s="16"/>
    </row>
    <row r="48" spans="2:10" x14ac:dyDescent="0.2">
      <c r="B48" s="15"/>
      <c r="C48" s="15"/>
      <c r="D48" s="15"/>
      <c r="E48" s="14"/>
    </row>
  </sheetData>
  <mergeCells count="9">
    <mergeCell ref="C33:E33"/>
    <mergeCell ref="C36:E36"/>
    <mergeCell ref="C39:E39"/>
    <mergeCell ref="C42:E42"/>
    <mergeCell ref="F8:J26"/>
    <mergeCell ref="C10:E11"/>
    <mergeCell ref="C15:E17"/>
    <mergeCell ref="C19:E19"/>
    <mergeCell ref="E30:G30"/>
  </mergeCell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Zeros="0" tabSelected="1" view="pageBreakPreview" topLeftCell="A100" zoomScale="140" zoomScaleNormal="100" zoomScaleSheetLayoutView="140" workbookViewId="0">
      <selection activeCell="D101" sqref="D101"/>
    </sheetView>
  </sheetViews>
  <sheetFormatPr defaultRowHeight="15" x14ac:dyDescent="0.25"/>
  <cols>
    <col min="1" max="1" width="3.5703125" style="3" bestFit="1" customWidth="1"/>
    <col min="2" max="2" width="46.140625" style="1" customWidth="1"/>
    <col min="3" max="3" width="9.140625" style="4" customWidth="1"/>
    <col min="4" max="4" width="8.42578125" style="5" customWidth="1"/>
    <col min="5" max="5" width="9.140625" style="5" customWidth="1"/>
    <col min="6" max="6" width="10.7109375" style="5" customWidth="1"/>
  </cols>
  <sheetData>
    <row r="1" spans="1:8" ht="18.75" x14ac:dyDescent="0.25">
      <c r="B1" s="6" t="s">
        <v>18</v>
      </c>
    </row>
    <row r="3" spans="1:8" x14ac:dyDescent="0.25">
      <c r="A3" s="40" t="s">
        <v>24</v>
      </c>
      <c r="B3" s="41" t="s">
        <v>4</v>
      </c>
      <c r="C3" s="42"/>
      <c r="D3" s="43"/>
      <c r="E3" s="44"/>
      <c r="F3" s="45"/>
    </row>
    <row r="4" spans="1:8" s="61" customFormat="1" ht="25.5" x14ac:dyDescent="0.25">
      <c r="A4" s="57"/>
      <c r="B4" s="57" t="s">
        <v>42</v>
      </c>
      <c r="C4" s="58" t="s">
        <v>41</v>
      </c>
      <c r="D4" s="59" t="s">
        <v>40</v>
      </c>
      <c r="E4" s="60" t="s">
        <v>43</v>
      </c>
      <c r="F4" s="60" t="s">
        <v>44</v>
      </c>
    </row>
    <row r="5" spans="1:8" ht="10.5" customHeight="1" x14ac:dyDescent="0.25"/>
    <row r="6" spans="1:8" ht="126.75" customHeight="1" x14ac:dyDescent="0.25">
      <c r="A6" s="3" t="s">
        <v>1</v>
      </c>
      <c r="B6" s="2" t="s">
        <v>71</v>
      </c>
    </row>
    <row r="7" spans="1:8" x14ac:dyDescent="0.25">
      <c r="C7" s="4" t="s">
        <v>7</v>
      </c>
      <c r="D7" s="5">
        <v>85</v>
      </c>
      <c r="E7" s="5">
        <v>0</v>
      </c>
      <c r="F7" s="5">
        <f>$D$7*$E$7</f>
        <v>0</v>
      </c>
    </row>
    <row r="9" spans="1:8" ht="184.5" customHeight="1" x14ac:dyDescent="0.25">
      <c r="A9" s="3" t="s">
        <v>2</v>
      </c>
      <c r="B9" s="2" t="s">
        <v>19</v>
      </c>
    </row>
    <row r="10" spans="1:8" x14ac:dyDescent="0.25">
      <c r="C10" s="4" t="s">
        <v>0</v>
      </c>
      <c r="D10" s="5">
        <v>85</v>
      </c>
      <c r="E10" s="5">
        <v>0</v>
      </c>
      <c r="F10" s="5">
        <f>$D$10*$E$10</f>
        <v>0</v>
      </c>
    </row>
    <row r="11" spans="1:8" ht="9.75" customHeight="1" x14ac:dyDescent="0.25"/>
    <row r="12" spans="1:8" ht="156.75" customHeight="1" x14ac:dyDescent="0.25">
      <c r="A12" s="3" t="s">
        <v>3</v>
      </c>
      <c r="B12" s="2" t="s">
        <v>54</v>
      </c>
    </row>
    <row r="13" spans="1:8" x14ac:dyDescent="0.25">
      <c r="C13" s="4" t="s">
        <v>0</v>
      </c>
      <c r="D13" s="5">
        <v>85</v>
      </c>
      <c r="E13" s="5">
        <v>0</v>
      </c>
      <c r="F13" s="5">
        <f>$D$13*$E$13</f>
        <v>0</v>
      </c>
    </row>
    <row r="15" spans="1:8" ht="84.75" customHeight="1" x14ac:dyDescent="0.25">
      <c r="A15" s="3" t="s">
        <v>11</v>
      </c>
      <c r="B15" s="2" t="s">
        <v>72</v>
      </c>
      <c r="H15" s="62"/>
    </row>
    <row r="16" spans="1:8" x14ac:dyDescent="0.25">
      <c r="C16" s="4" t="s">
        <v>0</v>
      </c>
      <c r="D16" s="5">
        <v>95</v>
      </c>
      <c r="E16" s="5">
        <v>0</v>
      </c>
      <c r="F16" s="5">
        <f>$D$16*$E$16</f>
        <v>0</v>
      </c>
    </row>
    <row r="19" spans="1:6" ht="120" x14ac:dyDescent="0.25">
      <c r="A19" s="3" t="s">
        <v>12</v>
      </c>
      <c r="B19" s="2" t="s">
        <v>65</v>
      </c>
    </row>
    <row r="20" spans="1:6" x14ac:dyDescent="0.25">
      <c r="A20" s="63" t="s">
        <v>68</v>
      </c>
      <c r="B20" s="1" t="s">
        <v>66</v>
      </c>
      <c r="C20" s="4" t="s">
        <v>69</v>
      </c>
      <c r="D20" s="5">
        <v>60</v>
      </c>
      <c r="E20" s="5">
        <v>0</v>
      </c>
      <c r="F20" s="5">
        <f>$D$20*$E$20</f>
        <v>0</v>
      </c>
    </row>
    <row r="21" spans="1:6" x14ac:dyDescent="0.25">
      <c r="A21" s="63" t="s">
        <v>68</v>
      </c>
      <c r="B21" s="1" t="s">
        <v>67</v>
      </c>
      <c r="C21" s="4" t="s">
        <v>69</v>
      </c>
      <c r="D21" s="5">
        <v>40</v>
      </c>
      <c r="E21" s="5">
        <v>0</v>
      </c>
      <c r="F21" s="5">
        <f>$D$21*$E$21</f>
        <v>0</v>
      </c>
    </row>
    <row r="22" spans="1:6" x14ac:dyDescent="0.25">
      <c r="A22" s="63" t="s">
        <v>68</v>
      </c>
      <c r="B22" s="2" t="s">
        <v>70</v>
      </c>
      <c r="C22" s="4" t="s">
        <v>0</v>
      </c>
      <c r="D22" s="5">
        <v>7</v>
      </c>
      <c r="E22" s="5">
        <v>0</v>
      </c>
      <c r="F22" s="5">
        <f>$D$22*$E$22</f>
        <v>0</v>
      </c>
    </row>
    <row r="24" spans="1:6" ht="15.75" thickBot="1" x14ac:dyDescent="0.3">
      <c r="B24" s="7" t="s">
        <v>5</v>
      </c>
      <c r="C24" s="8"/>
      <c r="D24" s="9"/>
      <c r="E24" s="9"/>
      <c r="F24" s="10">
        <f>SUM($F$7:$F$22)</f>
        <v>0</v>
      </c>
    </row>
    <row r="25" spans="1:6" x14ac:dyDescent="0.25">
      <c r="B25" s="64"/>
      <c r="C25" s="65"/>
      <c r="D25" s="66"/>
      <c r="E25" s="66"/>
      <c r="F25" s="67"/>
    </row>
    <row r="26" spans="1:6" x14ac:dyDescent="0.25">
      <c r="B26" s="64"/>
      <c r="C26" s="65"/>
      <c r="D26" s="66"/>
      <c r="E26" s="66"/>
      <c r="F26" s="67"/>
    </row>
    <row r="27" spans="1:6" s="61" customFormat="1" x14ac:dyDescent="0.25">
      <c r="A27" s="3"/>
      <c r="B27" s="1"/>
      <c r="C27" s="4"/>
      <c r="D27" s="5"/>
      <c r="E27" s="5"/>
      <c r="F27" s="5"/>
    </row>
    <row r="28" spans="1:6" x14ac:dyDescent="0.25">
      <c r="A28" s="40" t="s">
        <v>25</v>
      </c>
      <c r="B28" s="46" t="s">
        <v>6</v>
      </c>
      <c r="C28" s="42"/>
      <c r="D28" s="43"/>
      <c r="E28" s="44"/>
      <c r="F28" s="45"/>
    </row>
    <row r="29" spans="1:6" ht="25.5" x14ac:dyDescent="0.25">
      <c r="A29" s="57"/>
      <c r="B29" s="57" t="s">
        <v>42</v>
      </c>
      <c r="C29" s="58" t="s">
        <v>41</v>
      </c>
      <c r="D29" s="59" t="s">
        <v>40</v>
      </c>
      <c r="E29" s="60" t="s">
        <v>43</v>
      </c>
      <c r="F29" s="60" t="s">
        <v>44</v>
      </c>
    </row>
    <row r="30" spans="1:6" x14ac:dyDescent="0.25">
      <c r="A30" s="35"/>
      <c r="B30" s="35"/>
      <c r="C30" s="36"/>
      <c r="D30" s="37"/>
      <c r="E30" s="38"/>
      <c r="F30" s="37"/>
    </row>
    <row r="31" spans="1:6" ht="121.5" customHeight="1" x14ac:dyDescent="0.25">
      <c r="A31" s="3" t="s">
        <v>1</v>
      </c>
      <c r="B31" s="2" t="s">
        <v>64</v>
      </c>
    </row>
    <row r="32" spans="1:6" x14ac:dyDescent="0.25">
      <c r="C32" s="4" t="s">
        <v>7</v>
      </c>
      <c r="D32" s="5">
        <v>85</v>
      </c>
      <c r="E32" s="5">
        <v>0</v>
      </c>
      <c r="F32" s="5">
        <f>$D$32*$E$32</f>
        <v>0</v>
      </c>
    </row>
    <row r="34" spans="1:6" ht="134.25" customHeight="1" x14ac:dyDescent="0.25">
      <c r="A34" s="3" t="s">
        <v>2</v>
      </c>
      <c r="B34" s="2" t="s">
        <v>63</v>
      </c>
    </row>
    <row r="35" spans="1:6" x14ac:dyDescent="0.25">
      <c r="C35" s="4" t="s">
        <v>7</v>
      </c>
      <c r="D35" s="5">
        <v>85</v>
      </c>
      <c r="E35" s="5">
        <v>0</v>
      </c>
      <c r="F35" s="5">
        <f>$D$35*$E$35</f>
        <v>0</v>
      </c>
    </row>
    <row r="37" spans="1:6" ht="171" customHeight="1" x14ac:dyDescent="0.25">
      <c r="A37" s="3" t="s">
        <v>3</v>
      </c>
      <c r="B37" s="2" t="s">
        <v>62</v>
      </c>
    </row>
    <row r="38" spans="1:6" x14ac:dyDescent="0.25">
      <c r="C38" s="4" t="s">
        <v>8</v>
      </c>
      <c r="D38" s="5">
        <v>35</v>
      </c>
      <c r="E38" s="5">
        <v>0</v>
      </c>
      <c r="F38" s="5">
        <f>$D$38*$E$38</f>
        <v>0</v>
      </c>
    </row>
    <row r="40" spans="1:6" ht="54.75" customHeight="1" x14ac:dyDescent="0.25">
      <c r="A40" s="3" t="s">
        <v>11</v>
      </c>
      <c r="B40" s="2" t="s">
        <v>61</v>
      </c>
    </row>
    <row r="41" spans="1:6" x14ac:dyDescent="0.25">
      <c r="C41" s="4" t="s">
        <v>8</v>
      </c>
      <c r="D41" s="5">
        <v>85</v>
      </c>
      <c r="E41" s="5">
        <v>0</v>
      </c>
      <c r="F41" s="5">
        <f>$D$41*$E$41</f>
        <v>0</v>
      </c>
    </row>
    <row r="43" spans="1:6" ht="325.5" customHeight="1" x14ac:dyDescent="0.25">
      <c r="A43" s="3" t="s">
        <v>12</v>
      </c>
      <c r="B43" s="2" t="s">
        <v>60</v>
      </c>
    </row>
    <row r="44" spans="1:6" x14ac:dyDescent="0.25">
      <c r="C44" s="4" t="s">
        <v>7</v>
      </c>
      <c r="D44" s="5">
        <v>85</v>
      </c>
      <c r="E44" s="5">
        <v>0</v>
      </c>
      <c r="F44" s="5">
        <f>$D$44*$E$44</f>
        <v>0</v>
      </c>
    </row>
    <row r="46" spans="1:6" ht="15.75" thickBot="1" x14ac:dyDescent="0.3">
      <c r="B46" s="7" t="s">
        <v>20</v>
      </c>
      <c r="C46" s="8"/>
      <c r="D46" s="9"/>
      <c r="E46" s="9"/>
      <c r="F46" s="10">
        <f>SUM($F$32:$F$44)</f>
        <v>0</v>
      </c>
    </row>
    <row r="48" spans="1:6" s="61" customFormat="1" x14ac:dyDescent="0.25">
      <c r="A48" s="3"/>
      <c r="B48" s="1"/>
      <c r="C48" s="4"/>
      <c r="D48" s="5"/>
      <c r="E48" s="5"/>
      <c r="F48" s="5"/>
    </row>
    <row r="49" spans="1:6" x14ac:dyDescent="0.25">
      <c r="A49" s="40" t="s">
        <v>26</v>
      </c>
      <c r="B49" s="41" t="s">
        <v>9</v>
      </c>
      <c r="C49" s="42"/>
      <c r="D49" s="43"/>
      <c r="E49" s="44"/>
      <c r="F49" s="45"/>
    </row>
    <row r="50" spans="1:6" ht="25.5" x14ac:dyDescent="0.25">
      <c r="A50" s="57"/>
      <c r="B50" s="57" t="s">
        <v>42</v>
      </c>
      <c r="C50" s="58" t="s">
        <v>41</v>
      </c>
      <c r="D50" s="59" t="s">
        <v>40</v>
      </c>
      <c r="E50" s="60" t="s">
        <v>43</v>
      </c>
      <c r="F50" s="60" t="s">
        <v>44</v>
      </c>
    </row>
    <row r="52" spans="1:6" ht="180" x14ac:dyDescent="0.25">
      <c r="A52" s="3" t="s">
        <v>1</v>
      </c>
      <c r="B52" s="2" t="s">
        <v>56</v>
      </c>
    </row>
    <row r="53" spans="1:6" x14ac:dyDescent="0.25">
      <c r="C53" s="4" t="s">
        <v>7</v>
      </c>
      <c r="D53" s="5">
        <v>88</v>
      </c>
      <c r="E53" s="5">
        <v>0</v>
      </c>
      <c r="F53" s="5">
        <f>$D$53*$E$53</f>
        <v>0</v>
      </c>
    </row>
    <row r="55" spans="1:6" ht="116.25" customHeight="1" x14ac:dyDescent="0.25">
      <c r="A55" s="3" t="s">
        <v>2</v>
      </c>
      <c r="B55" s="2" t="s">
        <v>57</v>
      </c>
    </row>
    <row r="56" spans="1:6" x14ac:dyDescent="0.25">
      <c r="C56" s="4" t="s">
        <v>21</v>
      </c>
      <c r="D56" s="5">
        <v>5</v>
      </c>
      <c r="E56" s="5">
        <v>0</v>
      </c>
      <c r="F56" s="5">
        <f>$D$56*$E$56</f>
        <v>0</v>
      </c>
    </row>
    <row r="58" spans="1:6" ht="150" x14ac:dyDescent="0.25">
      <c r="A58" s="3" t="s">
        <v>3</v>
      </c>
      <c r="B58" s="2" t="s">
        <v>55</v>
      </c>
    </row>
    <row r="59" spans="1:6" x14ac:dyDescent="0.25">
      <c r="C59" s="4" t="s">
        <v>8</v>
      </c>
      <c r="D59" s="5">
        <v>75</v>
      </c>
      <c r="E59" s="5">
        <v>0</v>
      </c>
      <c r="F59" s="5">
        <f>$D$59*$E$59</f>
        <v>0</v>
      </c>
    </row>
    <row r="61" spans="1:6" ht="295.5" customHeight="1" x14ac:dyDescent="0.25">
      <c r="A61" s="3" t="s">
        <v>11</v>
      </c>
      <c r="B61" s="2" t="s">
        <v>58</v>
      </c>
    </row>
    <row r="62" spans="1:6" x14ac:dyDescent="0.25">
      <c r="C62" s="4" t="s">
        <v>10</v>
      </c>
      <c r="D62" s="5">
        <v>2</v>
      </c>
      <c r="E62" s="5">
        <v>0</v>
      </c>
      <c r="F62" s="5">
        <f>$D$62*$E$62</f>
        <v>0</v>
      </c>
    </row>
    <row r="64" spans="1:6" ht="56.25" customHeight="1" x14ac:dyDescent="0.25">
      <c r="A64" s="3" t="s">
        <v>12</v>
      </c>
      <c r="B64" s="2" t="s">
        <v>59</v>
      </c>
    </row>
    <row r="65" spans="1:6" x14ac:dyDescent="0.25">
      <c r="C65" s="4" t="s">
        <v>10</v>
      </c>
      <c r="D65" s="5">
        <v>1</v>
      </c>
      <c r="E65" s="5">
        <v>0</v>
      </c>
      <c r="F65" s="5">
        <f>$D$65*$E$65</f>
        <v>0</v>
      </c>
    </row>
    <row r="67" spans="1:6" ht="111.75" customHeight="1" x14ac:dyDescent="0.25">
      <c r="A67" s="3" t="s">
        <v>13</v>
      </c>
      <c r="B67" s="2" t="s">
        <v>50</v>
      </c>
    </row>
    <row r="68" spans="1:6" x14ac:dyDescent="0.25">
      <c r="C68" s="4" t="s">
        <v>7</v>
      </c>
      <c r="D68" s="5">
        <v>90</v>
      </c>
      <c r="E68" s="5">
        <v>0</v>
      </c>
      <c r="F68" s="5">
        <f>$D$68*$E$68</f>
        <v>0</v>
      </c>
    </row>
    <row r="70" spans="1:6" ht="83.25" customHeight="1" x14ac:dyDescent="0.25">
      <c r="A70" s="3" t="s">
        <v>14</v>
      </c>
      <c r="B70" s="2" t="s">
        <v>22</v>
      </c>
    </row>
    <row r="71" spans="1:6" x14ac:dyDescent="0.25">
      <c r="C71" s="4" t="s">
        <v>8</v>
      </c>
      <c r="D71" s="5">
        <v>265</v>
      </c>
      <c r="E71" s="5">
        <v>0</v>
      </c>
      <c r="F71" s="5">
        <f>$D$71*$E$71</f>
        <v>0</v>
      </c>
    </row>
    <row r="73" spans="1:6" ht="159.75" customHeight="1" x14ac:dyDescent="0.25">
      <c r="A73" s="3" t="s">
        <v>15</v>
      </c>
      <c r="B73" s="2" t="s">
        <v>51</v>
      </c>
    </row>
    <row r="74" spans="1:6" x14ac:dyDescent="0.25">
      <c r="C74" s="4" t="s">
        <v>0</v>
      </c>
      <c r="D74" s="5">
        <v>65</v>
      </c>
      <c r="E74" s="5">
        <v>0</v>
      </c>
      <c r="F74" s="5">
        <f>$D$74*$E$74</f>
        <v>0</v>
      </c>
    </row>
    <row r="76" spans="1:6" ht="69" customHeight="1" x14ac:dyDescent="0.25">
      <c r="A76" s="3" t="s">
        <v>16</v>
      </c>
      <c r="B76" s="2" t="s">
        <v>52</v>
      </c>
    </row>
    <row r="77" spans="1:6" x14ac:dyDescent="0.25">
      <c r="C77" s="4" t="s">
        <v>7</v>
      </c>
      <c r="D77" s="5">
        <v>78</v>
      </c>
      <c r="E77" s="5">
        <v>0</v>
      </c>
      <c r="F77" s="5">
        <f>$D$77*$E$77</f>
        <v>0</v>
      </c>
    </row>
    <row r="79" spans="1:6" ht="127.5" customHeight="1" x14ac:dyDescent="0.25">
      <c r="A79" s="3" t="s">
        <v>17</v>
      </c>
      <c r="B79" s="2" t="s">
        <v>53</v>
      </c>
    </row>
    <row r="80" spans="1:6" x14ac:dyDescent="0.25">
      <c r="C80" s="4" t="s">
        <v>10</v>
      </c>
      <c r="D80" s="5">
        <v>33</v>
      </c>
      <c r="E80" s="5">
        <v>0</v>
      </c>
      <c r="F80" s="5">
        <f>$D$80*$E$80</f>
        <v>0</v>
      </c>
    </row>
    <row r="83" spans="1:6" ht="15.75" thickBot="1" x14ac:dyDescent="0.3">
      <c r="B83" s="7" t="s">
        <v>39</v>
      </c>
      <c r="C83" s="8"/>
      <c r="D83" s="9"/>
      <c r="E83" s="9"/>
      <c r="F83" s="10">
        <f>SUM($F$53:$F$80)</f>
        <v>0</v>
      </c>
    </row>
    <row r="85" spans="1:6" s="61" customFormat="1" x14ac:dyDescent="0.25">
      <c r="A85" s="3"/>
      <c r="B85" s="1"/>
      <c r="C85" s="4"/>
      <c r="D85" s="5"/>
      <c r="E85" s="5"/>
      <c r="F85" s="5"/>
    </row>
    <row r="87" spans="1:6" ht="19.5" x14ac:dyDescent="0.25">
      <c r="A87" s="47"/>
      <c r="B87" s="49" t="s">
        <v>23</v>
      </c>
      <c r="C87" s="42"/>
      <c r="D87" s="43"/>
      <c r="E87" s="43"/>
      <c r="F87" s="48"/>
    </row>
    <row r="88" spans="1:6" ht="25.5" x14ac:dyDescent="0.25">
      <c r="A88" s="57"/>
      <c r="B88" s="57"/>
      <c r="C88" s="58"/>
      <c r="D88" s="59"/>
      <c r="E88" s="60"/>
      <c r="F88" s="60" t="s">
        <v>44</v>
      </c>
    </row>
    <row r="89" spans="1:6" s="11" customFormat="1" x14ac:dyDescent="0.25">
      <c r="A89" s="50" t="s">
        <v>24</v>
      </c>
      <c r="B89" s="51" t="str">
        <f>B3</f>
        <v>ZEMLJANI RADOVI</v>
      </c>
      <c r="C89" s="52"/>
      <c r="D89" s="53"/>
      <c r="E89" s="53"/>
      <c r="F89" s="53">
        <f>$F$24</f>
        <v>0</v>
      </c>
    </row>
    <row r="90" spans="1:6" x14ac:dyDescent="0.25">
      <c r="A90" s="50" t="s">
        <v>25</v>
      </c>
      <c r="B90" s="51" t="str">
        <f>B28</f>
        <v>ZIDARSKI RADOVI</v>
      </c>
      <c r="C90" s="52"/>
      <c r="D90" s="53"/>
      <c r="E90" s="53"/>
      <c r="F90" s="53">
        <f>$F$46</f>
        <v>0</v>
      </c>
    </row>
    <row r="91" spans="1:6" x14ac:dyDescent="0.25">
      <c r="A91" s="50" t="s">
        <v>26</v>
      </c>
      <c r="B91" s="51" t="str">
        <f>B49</f>
        <v>RADOVI NA DRENAŽI</v>
      </c>
      <c r="C91" s="52"/>
      <c r="D91" s="53"/>
      <c r="E91" s="53"/>
      <c r="F91" s="53">
        <f>$F$83</f>
        <v>0</v>
      </c>
    </row>
    <row r="92" spans="1:6" x14ac:dyDescent="0.25">
      <c r="A92" s="68"/>
      <c r="B92" s="69" t="s">
        <v>27</v>
      </c>
      <c r="C92" s="70"/>
      <c r="D92" s="71"/>
      <c r="E92" s="71"/>
      <c r="F92" s="71">
        <f>SUM($F$89:$F$91)</f>
        <v>0</v>
      </c>
    </row>
    <row r="93" spans="1:6" ht="15.75" thickBot="1" x14ac:dyDescent="0.3">
      <c r="E93" s="12" t="s">
        <v>28</v>
      </c>
      <c r="F93" s="12">
        <f>$F$92*0.25</f>
        <v>0</v>
      </c>
    </row>
    <row r="94" spans="1:6" ht="15.75" thickTop="1" x14ac:dyDescent="0.25">
      <c r="E94" s="66"/>
      <c r="F94" s="66"/>
    </row>
    <row r="95" spans="1:6" x14ac:dyDescent="0.25">
      <c r="A95" s="68"/>
      <c r="B95" s="69" t="s">
        <v>74</v>
      </c>
      <c r="C95" s="70"/>
      <c r="D95" s="71"/>
      <c r="E95" s="71"/>
      <c r="F95" s="71">
        <f>$F$92+$F$93</f>
        <v>0</v>
      </c>
    </row>
    <row r="96" spans="1:6" x14ac:dyDescent="0.25">
      <c r="E96" s="66"/>
      <c r="F96" s="66"/>
    </row>
    <row r="97" spans="2:10" x14ac:dyDescent="0.25">
      <c r="E97" s="66"/>
      <c r="F97" s="66"/>
    </row>
    <row r="98" spans="2:10" ht="18" customHeight="1" x14ac:dyDescent="0.25">
      <c r="F98" s="39"/>
    </row>
    <row r="100" spans="2:10" s="13" customFormat="1" x14ac:dyDescent="0.2">
      <c r="B100" s="18" t="s">
        <v>29</v>
      </c>
      <c r="C100" s="18" t="s">
        <v>73</v>
      </c>
      <c r="D100" s="14"/>
      <c r="E100" s="14"/>
      <c r="F100" s="15"/>
      <c r="G100" s="14"/>
      <c r="H100" s="14"/>
      <c r="I100" s="14"/>
      <c r="J100" s="16"/>
    </row>
    <row r="105" spans="2:10" s="13" customFormat="1" ht="12.75" x14ac:dyDescent="0.2">
      <c r="B105" s="17"/>
      <c r="C105" s="17"/>
      <c r="D105" s="17"/>
      <c r="E105" s="14"/>
      <c r="F105" s="15"/>
      <c r="G105" s="14"/>
      <c r="H105" s="14"/>
      <c r="I105" s="14"/>
      <c r="J105" s="16"/>
    </row>
  </sheetData>
  <pageMargins left="0.7" right="0.7" top="0.75" bottom="0.75" header="0.3" footer="0.3"/>
  <pageSetup paperSize="9" orientation="portrait" r:id="rId1"/>
  <rowBreaks count="3" manualBreakCount="3">
    <brk id="27" max="5" man="1"/>
    <brk id="46" max="16383" man="1"/>
    <brk id="8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NASLOVNICA</vt:lpstr>
      <vt:lpstr>TROŠKOVNIK</vt:lpstr>
      <vt:lpstr>Sheet2</vt:lpstr>
      <vt:lpstr>TROŠKOVNIK!Podrucje_ispisa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2018-06-29T11:51:22Z</cp:lastPrinted>
  <dcterms:created xsi:type="dcterms:W3CDTF">2017-09-11T14:29:08Z</dcterms:created>
  <dcterms:modified xsi:type="dcterms:W3CDTF">2018-07-26T06:16:55Z</dcterms:modified>
</cp:coreProperties>
</file>